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eco/Documents/ MC GOURMET/27 EME LOIRE 2025/"/>
    </mc:Choice>
  </mc:AlternateContent>
  <xr:revisionPtr revIDLastSave="0" documentId="13_ncr:1_{152CCEB9-3C7B-2E45-AC49-C94720084215}" xr6:coauthVersionLast="36" xr6:coauthVersionMax="36" xr10:uidLastSave="{00000000-0000-0000-0000-000000000000}"/>
  <bookViews>
    <workbookView xWindow="0" yWindow="500" windowWidth="28800" windowHeight="17500" xr2:uid="{528B77EC-A30B-E24E-B213-936A096D61E1}"/>
  </bookViews>
  <sheets>
    <sheet name="27 EME EDITION" sheetId="3" r:id="rId1"/>
  </sheets>
  <definedNames>
    <definedName name="_xlnm.Print_Area" localSheetId="0">'27 EME EDITION'!$A$1:$I$69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I13" i="3"/>
  <c r="H14" i="3"/>
  <c r="G23" i="3"/>
  <c r="I23" i="3"/>
  <c r="H24" i="3"/>
  <c r="G32" i="3"/>
  <c r="I32" i="3"/>
  <c r="G31" i="3"/>
  <c r="I31" i="3"/>
  <c r="G33" i="3"/>
  <c r="I33" i="3"/>
  <c r="H34" i="3"/>
  <c r="G39" i="3"/>
  <c r="I39" i="3"/>
  <c r="G37" i="3"/>
  <c r="I37" i="3"/>
  <c r="G38" i="3"/>
  <c r="I38" i="3"/>
  <c r="G40" i="3"/>
  <c r="I40" i="3"/>
  <c r="H41" i="3"/>
  <c r="G44" i="3"/>
  <c r="I44" i="3"/>
  <c r="H45" i="3"/>
  <c r="G49" i="3"/>
  <c r="I49" i="3"/>
  <c r="G48" i="3"/>
  <c r="I48" i="3"/>
  <c r="G50" i="3"/>
  <c r="I50" i="3"/>
  <c r="H51" i="3"/>
  <c r="G54" i="3"/>
  <c r="I54" i="3"/>
  <c r="G17" i="3"/>
  <c r="I17" i="3"/>
  <c r="G18" i="3"/>
  <c r="I18" i="3"/>
  <c r="G19" i="3"/>
  <c r="I19" i="3"/>
  <c r="H20" i="3"/>
  <c r="G27" i="3"/>
  <c r="I27" i="3"/>
  <c r="H28" i="3"/>
  <c r="H57" i="3"/>
  <c r="H55" i="3"/>
</calcChain>
</file>

<file path=xl/sharedStrings.xml><?xml version="1.0" encoding="utf-8"?>
<sst xmlns="http://schemas.openxmlformats.org/spreadsheetml/2006/main" count="115" uniqueCount="67">
  <si>
    <t>CONDITIONS GÉNÉRALES DE VENTE</t>
  </si>
  <si>
    <t>Le règlement doit impérativement être fait à la commande. Par chèque ou virement. Aucun escompte n'est accordé.</t>
  </si>
  <si>
    <t>REGLEMENT</t>
  </si>
  <si>
    <t>Millésime</t>
  </si>
  <si>
    <t>Prix par 
carton</t>
  </si>
  <si>
    <t xml:space="preserve">Les expéditions se feront après encaissement </t>
  </si>
  <si>
    <t>TVA non applicable, article 293B du CGI </t>
  </si>
  <si>
    <t>TOTAL TTC</t>
  </si>
  <si>
    <t>TOTAUX TTC</t>
  </si>
  <si>
    <t>Montant TTC</t>
  </si>
  <si>
    <t>Prix unitaire</t>
  </si>
  <si>
    <t xml:space="preserve">BON DE COMMANDE N° </t>
  </si>
  <si>
    <t>Adresse de livraison</t>
  </si>
  <si>
    <t>Nom</t>
  </si>
  <si>
    <t>Tel</t>
  </si>
  <si>
    <t>E-mail</t>
  </si>
  <si>
    <t>La participation aux frais de port est calculée en fonction du volume total de la commande. Demande du tarif uniquement par mail</t>
  </si>
  <si>
    <t>Qté de
carton (s)</t>
  </si>
  <si>
    <r>
      <rPr>
        <b/>
        <sz val="11"/>
        <color theme="1"/>
        <rFont val="Calibri"/>
        <family val="2"/>
        <scheme val="minor"/>
      </rPr>
      <t>Par chèque:</t>
    </r>
    <r>
      <rPr>
        <sz val="11"/>
        <color theme="1"/>
        <rFont val="Calibri"/>
        <family val="2"/>
        <scheme val="minor"/>
      </rPr>
      <t xml:space="preserve">  veuillez l'envoyer par courrier à MC Gourmet: 70 rue de Chazière 69004 LYON</t>
    </r>
  </si>
  <si>
    <r>
      <rPr>
        <b/>
        <sz val="11"/>
        <color theme="1"/>
        <rFont val="Calibri"/>
        <family val="2"/>
        <scheme val="minor"/>
      </rPr>
      <t>Par virement:</t>
    </r>
    <r>
      <rPr>
        <sz val="11"/>
        <color theme="1"/>
        <rFont val="Calibri"/>
        <family val="2"/>
        <scheme val="minor"/>
      </rPr>
      <t xml:space="preserve"> IBAN FR76 3000 3022 8600 0500 4313 320  / BIC SOGEFRPP</t>
    </r>
  </si>
  <si>
    <t xml:space="preserve">Date </t>
  </si>
  <si>
    <t>75 cl</t>
  </si>
  <si>
    <t>Minimum de commande 1 carton de 6 bouteilles de 75cl donc commande par multiple de 6. Commande à l'unité les spiritueux</t>
  </si>
  <si>
    <t>BLANC</t>
  </si>
  <si>
    <t>ROUGE</t>
  </si>
  <si>
    <t>au 70 rue Chazière 69004 LYON</t>
  </si>
  <si>
    <t>DOMAINE LAME DELISLE BOUCARD</t>
  </si>
  <si>
    <t>BOURGEUIL</t>
  </si>
  <si>
    <t xml:space="preserve">PRESTIGE </t>
  </si>
  <si>
    <t>DOMAINE LE HAUT DE LA BUTTE - LA TAILLE AUX LOUPS</t>
  </si>
  <si>
    <t>LE HAUT DE LA HUTTE</t>
  </si>
  <si>
    <t>MONTLOUIS SUR LOIRE</t>
  </si>
  <si>
    <t>CLOS MICHET</t>
  </si>
  <si>
    <t>LES HAUTS DE HUSSEAU</t>
  </si>
  <si>
    <t xml:space="preserve">CHINON </t>
  </si>
  <si>
    <t>DOMAINE NOBLAIE</t>
  </si>
  <si>
    <t>CHIENS CHIENS</t>
  </si>
  <si>
    <t>DOMAINE MICHEL REDDE</t>
  </si>
  <si>
    <t>POUILLY FUME</t>
  </si>
  <si>
    <t>LA MOYNERIE</t>
  </si>
  <si>
    <t>CHÂTEAU PIERRE BISE</t>
  </si>
  <si>
    <t>QUART DE CHAUME</t>
  </si>
  <si>
    <t>50 cl</t>
  </si>
  <si>
    <t>SAVENNIERES</t>
  </si>
  <si>
    <t>PRESTIGE CLOS LE GRAND BEAUPRE</t>
  </si>
  <si>
    <t>DOMAINE TATIN</t>
  </si>
  <si>
    <t>QUINCY</t>
  </si>
  <si>
    <t>DOMAINE DU TRAMBLAY VIEILLES VIGNES</t>
  </si>
  <si>
    <t>COLLECTION TERROIR VICTOIRES</t>
  </si>
  <si>
    <t>REUILLY</t>
  </si>
  <si>
    <t>COLLECTION TERROIR COIGNONS</t>
  </si>
  <si>
    <t>ROUGE ECARLATE</t>
  </si>
  <si>
    <t>DOMAINE DELANOUE MICKAEL</t>
  </si>
  <si>
    <t>LES CHAMBREAUX</t>
  </si>
  <si>
    <t>DOMAINE PRE SEMELE</t>
  </si>
  <si>
    <t>SANCERRE</t>
  </si>
  <si>
    <t>MAINBRE</t>
  </si>
  <si>
    <t>LES CHASSEIGNES</t>
  </si>
  <si>
    <t>CHÂTEAU DE HUREAU</t>
  </si>
  <si>
    <t>SAUMUR CHAMPIGNY</t>
  </si>
  <si>
    <t>TUFFE</t>
  </si>
  <si>
    <t>27 EME EDITION</t>
  </si>
  <si>
    <t>A faire parvenir avant le : 6 OCTOBRE 2025</t>
  </si>
  <si>
    <t>ST NICOLAS DE BOURGEUIL</t>
  </si>
  <si>
    <t>LIVRAISON FIN OCTOBRE</t>
  </si>
  <si>
    <t>EXCEPTION GRAND CRU</t>
  </si>
  <si>
    <t>EXCEPTION ROCHE AUX MOINES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</si>
</sst>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Helvetic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rgb="FFFF0000"/>
      <name val="Calibri (Corps)_x0000_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/>
    <xf numFmtId="0" fontId="7" fillId="0" borderId="0" xfId="0" applyFont="1"/>
    <xf numFmtId="0" fontId="8" fillId="0" borderId="0" xfId="0" applyFont="1"/>
    <xf numFmtId="0" fontId="0" fillId="0" borderId="0" xfId="0" applyBorder="1"/>
    <xf numFmtId="0" fontId="8" fillId="0" borderId="0" xfId="0" applyFont="1" applyBorder="1"/>
    <xf numFmtId="0" fontId="4" fillId="0" borderId="0" xfId="0" applyFont="1" applyBorder="1"/>
    <xf numFmtId="0" fontId="3" fillId="0" borderId="0" xfId="0" applyFont="1" applyBorder="1"/>
    <xf numFmtId="165" fontId="0" fillId="0" borderId="0" xfId="0" applyNumberFormat="1"/>
    <xf numFmtId="165" fontId="3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Fill="1" applyBorder="1"/>
    <xf numFmtId="165" fontId="8" fillId="0" borderId="0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9" fillId="2" borderId="4" xfId="0" applyFont="1" applyFill="1" applyBorder="1"/>
    <xf numFmtId="0" fontId="1" fillId="0" borderId="0" xfId="0" applyFont="1" applyAlignment="1">
      <alignment wrapText="1"/>
    </xf>
    <xf numFmtId="0" fontId="11" fillId="2" borderId="3" xfId="0" applyFont="1" applyFill="1" applyBorder="1" applyAlignment="1">
      <alignment horizontal="left" indent="1"/>
    </xf>
    <xf numFmtId="0" fontId="0" fillId="0" borderId="0" xfId="0" applyAlignment="1">
      <alignment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 indent="1"/>
    </xf>
    <xf numFmtId="0" fontId="9" fillId="0" borderId="0" xfId="0" applyFont="1" applyFill="1" applyBorder="1"/>
    <xf numFmtId="0" fontId="7" fillId="0" borderId="3" xfId="0" applyFont="1" applyBorder="1" applyAlignment="1"/>
    <xf numFmtId="0" fontId="7" fillId="0" borderId="5" xfId="0" applyFont="1" applyBorder="1" applyAlignment="1"/>
    <xf numFmtId="0" fontId="0" fillId="0" borderId="0" xfId="0" applyFont="1" applyAlignment="1"/>
    <xf numFmtId="165" fontId="9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 hidden="1"/>
    </xf>
    <xf numFmtId="0" fontId="5" fillId="0" borderId="10" xfId="0" applyFont="1" applyBorder="1" applyAlignment="1" applyProtection="1">
      <alignment horizontal="left" vertical="center"/>
      <protection locked="0" hidden="1"/>
    </xf>
    <xf numFmtId="0" fontId="5" fillId="0" borderId="11" xfId="0" applyFont="1" applyBorder="1" applyAlignment="1" applyProtection="1">
      <alignment horizontal="left" vertical="center"/>
      <protection locked="0" hidden="1"/>
    </xf>
    <xf numFmtId="14" fontId="5" fillId="3" borderId="7" xfId="0" applyNumberFormat="1" applyFont="1" applyFill="1" applyBorder="1" applyAlignment="1" applyProtection="1">
      <alignment vertical="center" wrapText="1"/>
      <protection locked="0" hidden="1"/>
    </xf>
    <xf numFmtId="14" fontId="13" fillId="0" borderId="0" xfId="2" applyNumberFormat="1" applyBorder="1" applyAlignment="1" applyProtection="1">
      <alignment horizontal="center" vertical="center"/>
      <protection locked="0" hidden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12" fillId="2" borderId="6" xfId="0" applyFont="1" applyFill="1" applyBorder="1" applyAlignment="1">
      <alignment horizontal="center" vertical="center" textRotation="90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textRotation="90" wrapText="1"/>
    </xf>
    <xf numFmtId="165" fontId="12" fillId="2" borderId="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4" fontId="5" fillId="0" borderId="9" xfId="0" applyNumberFormat="1" applyFont="1" applyBorder="1" applyAlignment="1" applyProtection="1">
      <alignment vertical="center"/>
      <protection locked="0"/>
    </xf>
    <xf numFmtId="0" fontId="10" fillId="0" borderId="22" xfId="0" applyFont="1" applyBorder="1"/>
    <xf numFmtId="0" fontId="10" fillId="0" borderId="22" xfId="0" applyFont="1" applyBorder="1" applyAlignment="1">
      <alignment horizontal="center"/>
    </xf>
    <xf numFmtId="164" fontId="10" fillId="0" borderId="22" xfId="1" applyFont="1" applyBorder="1"/>
    <xf numFmtId="0" fontId="10" fillId="0" borderId="22" xfId="0" applyFont="1" applyBorder="1" applyAlignment="1" applyProtection="1">
      <alignment horizontal="center"/>
      <protection locked="0" hidden="1"/>
    </xf>
    <xf numFmtId="165" fontId="10" fillId="0" borderId="22" xfId="0" applyNumberFormat="1" applyFont="1" applyBorder="1" applyProtection="1">
      <protection locked="0" hidden="1"/>
    </xf>
    <xf numFmtId="165" fontId="9" fillId="0" borderId="21" xfId="0" applyNumberFormat="1" applyFont="1" applyFill="1" applyBorder="1" applyAlignment="1" applyProtection="1">
      <alignment horizontal="center"/>
      <protection hidden="1"/>
    </xf>
    <xf numFmtId="0" fontId="8" fillId="0" borderId="23" xfId="0" applyFont="1" applyBorder="1"/>
    <xf numFmtId="0" fontId="8" fillId="0" borderId="24" xfId="0" applyFont="1" applyFill="1" applyBorder="1"/>
    <xf numFmtId="0" fontId="8" fillId="0" borderId="23" xfId="0" applyFont="1" applyFill="1" applyBorder="1"/>
    <xf numFmtId="0" fontId="8" fillId="0" borderId="25" xfId="0" applyFont="1" applyBorder="1"/>
    <xf numFmtId="0" fontId="8" fillId="0" borderId="26" xfId="0" applyFont="1" applyBorder="1"/>
    <xf numFmtId="0" fontId="8" fillId="0" borderId="26" xfId="0" applyFont="1" applyBorder="1" applyAlignment="1">
      <alignment horizontal="center"/>
    </xf>
    <xf numFmtId="0" fontId="9" fillId="2" borderId="9" xfId="0" applyFont="1" applyFill="1" applyBorder="1"/>
    <xf numFmtId="164" fontId="10" fillId="0" borderId="28" xfId="1" applyFont="1" applyBorder="1"/>
    <xf numFmtId="0" fontId="11" fillId="2" borderId="29" xfId="0" applyFont="1" applyFill="1" applyBorder="1" applyAlignment="1">
      <alignment horizontal="left" indent="1"/>
    </xf>
    <xf numFmtId="0" fontId="10" fillId="0" borderId="28" xfId="0" applyFont="1" applyBorder="1" applyAlignment="1" applyProtection="1">
      <alignment horizontal="center"/>
      <protection locked="0" hidden="1"/>
    </xf>
    <xf numFmtId="165" fontId="10" fillId="0" borderId="28" xfId="0" applyNumberFormat="1" applyFont="1" applyBorder="1" applyProtection="1">
      <protection locked="0" hidden="1"/>
    </xf>
    <xf numFmtId="0" fontId="10" fillId="0" borderId="32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4" fillId="0" borderId="22" xfId="0" applyFont="1" applyBorder="1"/>
    <xf numFmtId="0" fontId="10" fillId="0" borderId="33" xfId="0" applyFont="1" applyFill="1" applyBorder="1" applyAlignment="1">
      <alignment horizontal="left" vertical="center"/>
    </xf>
    <xf numFmtId="0" fontId="10" fillId="0" borderId="33" xfId="0" applyFont="1" applyBorder="1"/>
    <xf numFmtId="0" fontId="5" fillId="2" borderId="3" xfId="0" applyFont="1" applyFill="1" applyBorder="1" applyAlignment="1">
      <alignment horizontal="left" indent="1"/>
    </xf>
    <xf numFmtId="165" fontId="9" fillId="2" borderId="9" xfId="0" applyNumberFormat="1" applyFont="1" applyFill="1" applyBorder="1" applyAlignment="1" applyProtection="1">
      <alignment horizontal="center"/>
      <protection locked="0" hidden="1"/>
    </xf>
    <xf numFmtId="165" fontId="9" fillId="2" borderId="31" xfId="0" applyNumberFormat="1" applyFon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5" fillId="3" borderId="3" xfId="0" applyFont="1" applyFill="1" applyBorder="1" applyAlignment="1" applyProtection="1">
      <alignment horizontal="left" vertical="center"/>
      <protection locked="0" hidden="1"/>
    </xf>
    <xf numFmtId="0" fontId="5" fillId="3" borderId="4" xfId="0" applyFont="1" applyFill="1" applyBorder="1" applyAlignment="1" applyProtection="1">
      <alignment horizontal="left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 hidden="1"/>
    </xf>
    <xf numFmtId="0" fontId="5" fillId="0" borderId="5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165" fontId="9" fillId="2" borderId="4" xfId="0" applyNumberFormat="1" applyFont="1" applyFill="1" applyBorder="1" applyAlignment="1" applyProtection="1">
      <alignment horizontal="center"/>
      <protection locked="0"/>
    </xf>
    <xf numFmtId="165" fontId="9" fillId="2" borderId="5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4" fontId="7" fillId="0" borderId="1" xfId="0" applyNumberFormat="1" applyFont="1" applyBorder="1" applyAlignment="1" applyProtection="1">
      <alignment horizontal="left" vertical="center"/>
      <protection locked="0" hidden="1"/>
    </xf>
    <xf numFmtId="14" fontId="7" fillId="0" borderId="15" xfId="0" applyNumberFormat="1" applyFont="1" applyBorder="1" applyAlignment="1" applyProtection="1">
      <alignment horizontal="left" vertical="center"/>
      <protection locked="0" hidden="1"/>
    </xf>
    <xf numFmtId="14" fontId="7" fillId="0" borderId="16" xfId="0" applyNumberFormat="1" applyFont="1" applyBorder="1" applyAlignment="1" applyProtection="1">
      <alignment horizontal="left" vertical="center"/>
      <protection locked="0" hidden="1"/>
    </xf>
    <xf numFmtId="49" fontId="7" fillId="0" borderId="1" xfId="0" applyNumberFormat="1" applyFont="1" applyBorder="1" applyAlignment="1" applyProtection="1">
      <alignment horizontal="center" vertical="center"/>
      <protection locked="0" hidden="1"/>
    </xf>
    <xf numFmtId="49" fontId="7" fillId="0" borderId="15" xfId="0" applyNumberFormat="1" applyFont="1" applyBorder="1" applyAlignment="1" applyProtection="1">
      <alignment horizontal="center" vertical="center"/>
      <protection locked="0" hidden="1"/>
    </xf>
    <xf numFmtId="49" fontId="7" fillId="0" borderId="16" xfId="0" applyNumberFormat="1" applyFont="1" applyBorder="1" applyAlignment="1" applyProtection="1">
      <alignment horizontal="center" vertical="center"/>
      <protection locked="0" hidden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14" fontId="13" fillId="0" borderId="12" xfId="2" applyNumberFormat="1" applyBorder="1" applyAlignment="1" applyProtection="1">
      <alignment horizontal="center" vertical="center"/>
      <protection locked="0" hidden="1"/>
    </xf>
    <xf numFmtId="14" fontId="13" fillId="0" borderId="13" xfId="2" applyNumberFormat="1" applyBorder="1" applyAlignment="1" applyProtection="1">
      <alignment horizontal="center" vertical="center"/>
      <protection locked="0" hidden="1"/>
    </xf>
    <xf numFmtId="14" fontId="13" fillId="0" borderId="14" xfId="2" applyNumberForma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>
      <alignment horizontal="center"/>
    </xf>
    <xf numFmtId="165" fontId="9" fillId="2" borderId="4" xfId="0" applyNumberFormat="1" applyFont="1" applyFill="1" applyBorder="1" applyAlignment="1" applyProtection="1">
      <alignment horizontal="center"/>
      <protection locked="0" hidden="1"/>
    </xf>
    <xf numFmtId="165" fontId="9" fillId="2" borderId="5" xfId="0" applyNumberFormat="1" applyFont="1" applyFill="1" applyBorder="1" applyAlignment="1" applyProtection="1">
      <alignment horizontal="center"/>
      <protection locked="0" hidden="1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2EBA-88B2-40A5-8D11-B2C6E2B167EC}">
  <sheetPr>
    <pageSetUpPr fitToPage="1"/>
  </sheetPr>
  <dimension ref="A1:R76"/>
  <sheetViews>
    <sheetView tabSelected="1" topLeftCell="A8" workbookViewId="0">
      <selection activeCell="E32" sqref="E32"/>
    </sheetView>
  </sheetViews>
  <sheetFormatPr baseColWidth="10" defaultColWidth="10.83203125" defaultRowHeight="16"/>
  <cols>
    <col min="1" max="1" width="18.5" style="3" customWidth="1"/>
    <col min="2" max="2" width="26.33203125" style="6" customWidth="1"/>
    <col min="3" max="3" width="5.33203125" style="3" customWidth="1"/>
    <col min="4" max="4" width="5.33203125" style="12" customWidth="1"/>
    <col min="5" max="5" width="5" style="12" customWidth="1"/>
    <col min="6" max="6" width="8" style="3" customWidth="1"/>
    <col min="7" max="7" width="8.83203125" style="3" customWidth="1"/>
    <col min="8" max="8" width="6.33203125" style="12" customWidth="1"/>
    <col min="9" max="9" width="11.1640625" style="10" customWidth="1"/>
    <col min="10" max="16384" width="10.83203125" style="3"/>
  </cols>
  <sheetData>
    <row r="1" spans="1:18" ht="18" customHeight="1">
      <c r="A1" s="84"/>
      <c r="B1" s="84"/>
      <c r="C1" s="84"/>
      <c r="D1" s="84"/>
      <c r="E1" s="84"/>
      <c r="F1" s="84"/>
      <c r="G1" s="84"/>
      <c r="H1" s="84"/>
      <c r="I1" s="84"/>
    </row>
    <row r="2" spans="1:18" ht="31.25" customHeight="1">
      <c r="A2" s="84"/>
      <c r="B2" s="84"/>
      <c r="C2" s="84"/>
      <c r="D2" s="84"/>
      <c r="E2" s="84"/>
      <c r="F2" s="84"/>
      <c r="G2" s="84"/>
      <c r="H2" s="84"/>
      <c r="I2" s="84"/>
    </row>
    <row r="3" spans="1:18" ht="18" customHeight="1" thickBot="1">
      <c r="A3" s="109" t="s">
        <v>61</v>
      </c>
      <c r="B3" s="109"/>
      <c r="C3" s="109"/>
      <c r="D3" s="109"/>
      <c r="E3" s="109"/>
      <c r="F3" s="109"/>
      <c r="G3" s="109"/>
      <c r="H3" s="109"/>
      <c r="I3" s="109"/>
    </row>
    <row r="4" spans="1:18" ht="23" customHeight="1" thickBot="1">
      <c r="A4" s="85" t="s">
        <v>11</v>
      </c>
      <c r="B4" s="86"/>
      <c r="C4" s="87"/>
      <c r="D4" s="88"/>
      <c r="E4" s="88"/>
      <c r="F4" s="89"/>
      <c r="G4" s="42" t="s">
        <v>20</v>
      </c>
      <c r="H4" s="90"/>
      <c r="I4" s="91"/>
    </row>
    <row r="5" spans="1:18" ht="22" customHeight="1" thickBot="1">
      <c r="A5" s="51" t="s">
        <v>62</v>
      </c>
      <c r="B5" s="51"/>
      <c r="C5" s="52"/>
      <c r="D5" s="52"/>
      <c r="E5" s="52"/>
      <c r="F5" s="19"/>
      <c r="G5" s="19"/>
      <c r="H5" s="20"/>
      <c r="I5" s="21"/>
    </row>
    <row r="6" spans="1:18" ht="18" customHeight="1">
      <c r="A6" s="96" t="s">
        <v>12</v>
      </c>
      <c r="B6" s="97"/>
      <c r="C6" s="97"/>
      <c r="D6" s="97"/>
      <c r="E6" s="97"/>
      <c r="F6" s="98"/>
      <c r="G6" s="19"/>
      <c r="H6" s="20"/>
      <c r="I6" s="21"/>
      <c r="L6" s="6"/>
      <c r="M6" s="6"/>
      <c r="N6" s="6"/>
      <c r="O6" s="6"/>
      <c r="P6" s="6"/>
      <c r="Q6" s="6"/>
      <c r="R6" s="6"/>
    </row>
    <row r="7" spans="1:18" s="19" customFormat="1" ht="19">
      <c r="A7" s="40" t="s">
        <v>13</v>
      </c>
      <c r="B7" s="99"/>
      <c r="C7" s="100"/>
      <c r="D7" s="100"/>
      <c r="E7" s="100"/>
      <c r="F7" s="101"/>
      <c r="H7" s="20"/>
      <c r="I7" s="21"/>
      <c r="L7" s="38"/>
      <c r="M7" s="38"/>
      <c r="N7" s="38"/>
      <c r="O7" s="38"/>
      <c r="P7" s="38"/>
      <c r="Q7" s="38"/>
      <c r="R7" s="38"/>
    </row>
    <row r="8" spans="1:18" s="19" customFormat="1" ht="14" customHeight="1">
      <c r="A8" s="40" t="s">
        <v>14</v>
      </c>
      <c r="B8" s="102"/>
      <c r="C8" s="103"/>
      <c r="D8" s="103"/>
      <c r="E8" s="103"/>
      <c r="F8" s="104"/>
      <c r="H8" s="20"/>
      <c r="I8" s="21"/>
      <c r="L8" s="38"/>
      <c r="M8" s="38"/>
      <c r="N8" s="38"/>
      <c r="O8" s="38"/>
      <c r="P8" s="38"/>
      <c r="Q8" s="38"/>
      <c r="R8" s="38"/>
    </row>
    <row r="9" spans="1:18" s="19" customFormat="1" ht="14" customHeight="1" thickBot="1">
      <c r="A9" s="41" t="s">
        <v>15</v>
      </c>
      <c r="B9" s="110"/>
      <c r="C9" s="111"/>
      <c r="D9" s="111"/>
      <c r="E9" s="111"/>
      <c r="F9" s="112"/>
      <c r="H9" s="20"/>
      <c r="I9" s="21"/>
      <c r="L9" s="38"/>
      <c r="M9" s="38"/>
      <c r="N9" s="38"/>
      <c r="O9" s="38"/>
      <c r="P9" s="38"/>
      <c r="Q9" s="38"/>
      <c r="R9" s="38"/>
    </row>
    <row r="10" spans="1:18" s="19" customFormat="1" ht="10" customHeight="1" thickBot="1">
      <c r="A10" s="39"/>
      <c r="B10" s="43"/>
      <c r="C10" s="43"/>
      <c r="D10" s="43"/>
      <c r="E10" s="43"/>
      <c r="F10" s="43"/>
      <c r="H10" s="20"/>
      <c r="I10" s="21"/>
      <c r="L10" s="38"/>
      <c r="M10" s="38"/>
      <c r="N10" s="38"/>
      <c r="O10" s="38"/>
      <c r="P10" s="38"/>
      <c r="Q10" s="38"/>
      <c r="R10" s="38"/>
    </row>
    <row r="11" spans="1:18" ht="40.25" customHeight="1" thickBot="1">
      <c r="A11" s="44"/>
      <c r="B11" s="45"/>
      <c r="C11" s="45"/>
      <c r="D11" s="46"/>
      <c r="E11" s="47" t="s">
        <v>3</v>
      </c>
      <c r="F11" s="48" t="s">
        <v>10</v>
      </c>
      <c r="G11" s="48" t="s">
        <v>4</v>
      </c>
      <c r="H11" s="49" t="s">
        <v>17</v>
      </c>
      <c r="I11" s="50" t="s">
        <v>9</v>
      </c>
      <c r="L11" s="6"/>
      <c r="M11" s="6"/>
      <c r="N11" s="6"/>
      <c r="O11" s="6"/>
      <c r="P11" s="6"/>
      <c r="Q11" s="6"/>
      <c r="R11" s="6"/>
    </row>
    <row r="12" spans="1:18" s="4" customFormat="1" ht="20" thickBot="1">
      <c r="A12" s="78" t="s">
        <v>26</v>
      </c>
      <c r="B12" s="79"/>
      <c r="C12" s="79"/>
      <c r="D12" s="79"/>
      <c r="E12" s="79"/>
      <c r="F12" s="79"/>
      <c r="G12" s="79"/>
      <c r="H12" s="79"/>
      <c r="I12" s="113"/>
    </row>
    <row r="13" spans="1:18" ht="17" thickBot="1">
      <c r="A13" s="73" t="s">
        <v>27</v>
      </c>
      <c r="B13" s="53" t="s">
        <v>28</v>
      </c>
      <c r="C13" s="53" t="s">
        <v>21</v>
      </c>
      <c r="D13" s="54" t="s">
        <v>24</v>
      </c>
      <c r="E13" s="54">
        <v>2018</v>
      </c>
      <c r="F13" s="55">
        <v>14.5</v>
      </c>
      <c r="G13" s="55">
        <f>SUM(F13*6)</f>
        <v>87</v>
      </c>
      <c r="H13" s="56"/>
      <c r="I13" s="57">
        <f t="shared" ref="I13" si="0">SUM(G13*H13)</f>
        <v>0</v>
      </c>
    </row>
    <row r="14" spans="1:18" s="5" customFormat="1" ht="22" thickBot="1">
      <c r="A14" s="59"/>
      <c r="B14" s="7"/>
      <c r="D14" s="13"/>
      <c r="E14" s="13"/>
      <c r="F14" s="28" t="s">
        <v>7</v>
      </c>
      <c r="G14" s="26"/>
      <c r="H14" s="114">
        <f>SUM(I13:I13)</f>
        <v>0</v>
      </c>
      <c r="I14" s="115"/>
    </row>
    <row r="15" spans="1:18" s="30" customFormat="1" ht="10" customHeight="1" thickBot="1">
      <c r="A15" s="60"/>
      <c r="B15" s="17"/>
      <c r="D15" s="31"/>
      <c r="E15" s="31"/>
      <c r="F15" s="32"/>
      <c r="G15" s="33"/>
      <c r="H15" s="37"/>
      <c r="I15" s="58"/>
    </row>
    <row r="16" spans="1:18" s="4" customFormat="1" ht="20" thickBot="1">
      <c r="A16" s="78" t="s">
        <v>29</v>
      </c>
      <c r="B16" s="79"/>
      <c r="C16" s="79"/>
      <c r="D16" s="79"/>
      <c r="E16" s="79"/>
      <c r="F16" s="80"/>
      <c r="G16" s="80"/>
      <c r="H16" s="80"/>
      <c r="I16" s="81"/>
    </row>
    <row r="17" spans="1:9">
      <c r="A17" s="70" t="s">
        <v>27</v>
      </c>
      <c r="B17" s="53" t="s">
        <v>30</v>
      </c>
      <c r="C17" s="53" t="s">
        <v>21</v>
      </c>
      <c r="D17" s="54" t="s">
        <v>24</v>
      </c>
      <c r="E17" s="54">
        <v>2023</v>
      </c>
      <c r="F17" s="66">
        <v>22</v>
      </c>
      <c r="G17" s="66">
        <f>SUM(F17*6)</f>
        <v>132</v>
      </c>
      <c r="H17" s="68"/>
      <c r="I17" s="69">
        <f t="shared" ref="I17" si="1">SUM(G17*H17)</f>
        <v>0</v>
      </c>
    </row>
    <row r="18" spans="1:9">
      <c r="A18" s="71" t="s">
        <v>31</v>
      </c>
      <c r="B18" s="53" t="s">
        <v>32</v>
      </c>
      <c r="C18" s="53" t="s">
        <v>21</v>
      </c>
      <c r="D18" s="54" t="s">
        <v>23</v>
      </c>
      <c r="E18" s="54">
        <v>2024</v>
      </c>
      <c r="F18" s="66">
        <v>27</v>
      </c>
      <c r="G18" s="66">
        <f>SUM(F18*6)</f>
        <v>162</v>
      </c>
      <c r="H18" s="68"/>
      <c r="I18" s="69">
        <f t="shared" ref="I18:I19" si="2">SUM(G18*H18)</f>
        <v>0</v>
      </c>
    </row>
    <row r="19" spans="1:9">
      <c r="A19" s="71" t="s">
        <v>31</v>
      </c>
      <c r="B19" s="53" t="s">
        <v>33</v>
      </c>
      <c r="C19" s="53" t="s">
        <v>21</v>
      </c>
      <c r="D19" s="54" t="s">
        <v>23</v>
      </c>
      <c r="E19" s="54">
        <v>2024</v>
      </c>
      <c r="F19" s="66">
        <v>29</v>
      </c>
      <c r="G19" s="66">
        <f t="shared" ref="G19" si="3">SUM(F19*6)</f>
        <v>174</v>
      </c>
      <c r="H19" s="68"/>
      <c r="I19" s="69">
        <f t="shared" si="2"/>
        <v>0</v>
      </c>
    </row>
    <row r="20" spans="1:9" s="5" customFormat="1" ht="22" thickBot="1">
      <c r="A20" s="59"/>
      <c r="B20" s="7"/>
      <c r="D20" s="13"/>
      <c r="E20" s="13"/>
      <c r="F20" s="67" t="s">
        <v>7</v>
      </c>
      <c r="G20" s="65"/>
      <c r="H20" s="76">
        <f>SUM(I17:I19)</f>
        <v>0</v>
      </c>
      <c r="I20" s="77"/>
    </row>
    <row r="21" spans="1:9" s="30" customFormat="1" ht="10" customHeight="1" thickBot="1">
      <c r="A21" s="60"/>
      <c r="B21" s="17"/>
      <c r="D21" s="31"/>
      <c r="E21" s="31"/>
      <c r="F21" s="32"/>
      <c r="G21" s="33"/>
      <c r="H21" s="37"/>
      <c r="I21" s="58"/>
    </row>
    <row r="22" spans="1:9" s="4" customFormat="1" ht="20" thickBot="1">
      <c r="A22" s="78" t="s">
        <v>35</v>
      </c>
      <c r="B22" s="79"/>
      <c r="C22" s="79"/>
      <c r="D22" s="79"/>
      <c r="E22" s="79"/>
      <c r="F22" s="80"/>
      <c r="G22" s="80"/>
      <c r="H22" s="80"/>
      <c r="I22" s="81"/>
    </row>
    <row r="23" spans="1:9">
      <c r="A23" s="73" t="s">
        <v>34</v>
      </c>
      <c r="B23" s="53" t="s">
        <v>36</v>
      </c>
      <c r="C23" s="53" t="s">
        <v>21</v>
      </c>
      <c r="D23" s="54" t="s">
        <v>24</v>
      </c>
      <c r="E23" s="54">
        <v>2023</v>
      </c>
      <c r="F23" s="66">
        <v>18</v>
      </c>
      <c r="G23" s="66">
        <f>SUM(F23*6)</f>
        <v>108</v>
      </c>
      <c r="H23" s="68"/>
      <c r="I23" s="69">
        <f t="shared" ref="I23" si="4">SUM(G23*H23)</f>
        <v>0</v>
      </c>
    </row>
    <row r="24" spans="1:9" s="5" customFormat="1" ht="22" thickBot="1">
      <c r="A24" s="59"/>
      <c r="B24" s="7"/>
      <c r="D24" s="13"/>
      <c r="E24" s="13"/>
      <c r="F24" s="67" t="s">
        <v>7</v>
      </c>
      <c r="G24" s="65"/>
      <c r="H24" s="76">
        <f>SUM(I20:I23)</f>
        <v>0</v>
      </c>
      <c r="I24" s="77"/>
    </row>
    <row r="25" spans="1:9" s="30" customFormat="1" ht="10" customHeight="1" thickBot="1">
      <c r="A25" s="60"/>
      <c r="B25" s="17"/>
      <c r="D25" s="31"/>
      <c r="E25" s="31"/>
      <c r="F25" s="32"/>
      <c r="G25" s="33"/>
      <c r="H25" s="37"/>
      <c r="I25" s="58"/>
    </row>
    <row r="26" spans="1:9" s="4" customFormat="1" ht="20" thickBot="1">
      <c r="A26" s="78" t="s">
        <v>37</v>
      </c>
      <c r="B26" s="79"/>
      <c r="C26" s="79"/>
      <c r="D26" s="79"/>
      <c r="E26" s="79"/>
      <c r="F26" s="80"/>
      <c r="G26" s="80"/>
      <c r="H26" s="80"/>
      <c r="I26" s="81"/>
    </row>
    <row r="27" spans="1:9">
      <c r="A27" s="73" t="s">
        <v>38</v>
      </c>
      <c r="B27" s="53" t="s">
        <v>39</v>
      </c>
      <c r="C27" s="53" t="s">
        <v>21</v>
      </c>
      <c r="D27" s="54" t="s">
        <v>23</v>
      </c>
      <c r="E27" s="54">
        <v>2023</v>
      </c>
      <c r="F27" s="66">
        <v>23.5</v>
      </c>
      <c r="G27" s="66">
        <f>SUM(F27*6)</f>
        <v>141</v>
      </c>
      <c r="H27" s="68"/>
      <c r="I27" s="69">
        <f t="shared" ref="I27" si="5">SUM(G27*H27)</f>
        <v>0</v>
      </c>
    </row>
    <row r="28" spans="1:9" s="5" customFormat="1" ht="22" thickBot="1">
      <c r="A28" s="59"/>
      <c r="B28" s="7"/>
      <c r="D28" s="13"/>
      <c r="E28" s="13"/>
      <c r="F28" s="67" t="s">
        <v>7</v>
      </c>
      <c r="G28" s="65"/>
      <c r="H28" s="76">
        <f>SUM(I25:I27)</f>
        <v>0</v>
      </c>
      <c r="I28" s="77"/>
    </row>
    <row r="29" spans="1:9" s="30" customFormat="1" ht="10" customHeight="1" thickBot="1">
      <c r="A29" s="60"/>
      <c r="B29" s="17"/>
      <c r="D29" s="31"/>
      <c r="E29" s="31"/>
      <c r="F29" s="32"/>
      <c r="G29" s="33"/>
      <c r="H29" s="37"/>
      <c r="I29" s="58"/>
    </row>
    <row r="30" spans="1:9" s="4" customFormat="1" ht="20" thickBot="1">
      <c r="A30" s="78" t="s">
        <v>40</v>
      </c>
      <c r="B30" s="79"/>
      <c r="C30" s="79"/>
      <c r="D30" s="79"/>
      <c r="E30" s="79"/>
      <c r="F30" s="80"/>
      <c r="G30" s="80"/>
      <c r="H30" s="80"/>
      <c r="I30" s="81"/>
    </row>
    <row r="31" spans="1:9">
      <c r="A31" s="70" t="s">
        <v>41</v>
      </c>
      <c r="B31" s="53" t="s">
        <v>65</v>
      </c>
      <c r="C31" s="72" t="s">
        <v>42</v>
      </c>
      <c r="D31" s="54" t="s">
        <v>23</v>
      </c>
      <c r="E31" s="54">
        <v>2023</v>
      </c>
      <c r="F31" s="66">
        <v>38</v>
      </c>
      <c r="G31" s="66">
        <f>SUM(F31*6)</f>
        <v>228</v>
      </c>
      <c r="H31" s="68"/>
      <c r="I31" s="69">
        <f t="shared" ref="I31:I33" si="6">SUM(G31*H31)</f>
        <v>0</v>
      </c>
    </row>
    <row r="32" spans="1:9">
      <c r="A32" s="71" t="s">
        <v>43</v>
      </c>
      <c r="B32" s="53" t="s">
        <v>66</v>
      </c>
      <c r="C32" s="53" t="s">
        <v>21</v>
      </c>
      <c r="D32" s="54" t="s">
        <v>23</v>
      </c>
      <c r="E32" s="54">
        <v>2022</v>
      </c>
      <c r="F32" s="66">
        <v>39</v>
      </c>
      <c r="G32" s="66">
        <f>SUM(F32*6)</f>
        <v>234</v>
      </c>
      <c r="H32" s="68"/>
      <c r="I32" s="69">
        <f t="shared" si="6"/>
        <v>0</v>
      </c>
    </row>
    <row r="33" spans="1:9">
      <c r="A33" s="71" t="s">
        <v>43</v>
      </c>
      <c r="B33" s="53" t="s">
        <v>44</v>
      </c>
      <c r="C33" s="53" t="s">
        <v>21</v>
      </c>
      <c r="D33" s="54" t="s">
        <v>23</v>
      </c>
      <c r="E33" s="54">
        <v>2022</v>
      </c>
      <c r="F33" s="66">
        <v>30</v>
      </c>
      <c r="G33" s="66">
        <f t="shared" ref="G33" si="7">SUM(F33*6)</f>
        <v>180</v>
      </c>
      <c r="H33" s="68"/>
      <c r="I33" s="69">
        <f t="shared" si="6"/>
        <v>0</v>
      </c>
    </row>
    <row r="34" spans="1:9" s="5" customFormat="1" ht="22" thickBot="1">
      <c r="A34" s="59"/>
      <c r="B34" s="7"/>
      <c r="D34" s="13"/>
      <c r="E34" s="13"/>
      <c r="F34" s="67" t="s">
        <v>7</v>
      </c>
      <c r="G34" s="65"/>
      <c r="H34" s="76">
        <f>SUM(I31:I33)</f>
        <v>0</v>
      </c>
      <c r="I34" s="77"/>
    </row>
    <row r="35" spans="1:9" s="30" customFormat="1" ht="10" customHeight="1" thickBot="1">
      <c r="A35" s="60"/>
      <c r="B35" s="17"/>
      <c r="D35" s="31"/>
      <c r="E35" s="31"/>
      <c r="F35" s="32"/>
      <c r="G35" s="33"/>
      <c r="H35" s="37"/>
      <c r="I35" s="58"/>
    </row>
    <row r="36" spans="1:9" s="4" customFormat="1" ht="20" thickBot="1">
      <c r="A36" s="78" t="s">
        <v>45</v>
      </c>
      <c r="B36" s="79"/>
      <c r="C36" s="79"/>
      <c r="D36" s="79"/>
      <c r="E36" s="79"/>
      <c r="F36" s="80"/>
      <c r="G36" s="80"/>
      <c r="H36" s="80"/>
      <c r="I36" s="81"/>
    </row>
    <row r="37" spans="1:9" ht="17" thickBot="1">
      <c r="A37" s="70" t="s">
        <v>46</v>
      </c>
      <c r="B37" s="53" t="s">
        <v>47</v>
      </c>
      <c r="C37" s="53" t="s">
        <v>21</v>
      </c>
      <c r="D37" s="54" t="s">
        <v>23</v>
      </c>
      <c r="E37" s="54">
        <v>2023</v>
      </c>
      <c r="F37" s="66">
        <v>16</v>
      </c>
      <c r="G37" s="66">
        <f>SUM(F37*6)</f>
        <v>96</v>
      </c>
      <c r="H37" s="68"/>
      <c r="I37" s="69">
        <f t="shared" ref="I37:I40" si="8">SUM(G37*H37)</f>
        <v>0</v>
      </c>
    </row>
    <row r="38" spans="1:9">
      <c r="A38" s="70" t="s">
        <v>46</v>
      </c>
      <c r="B38" s="53" t="s">
        <v>48</v>
      </c>
      <c r="C38" s="53" t="s">
        <v>21</v>
      </c>
      <c r="D38" s="54" t="s">
        <v>23</v>
      </c>
      <c r="E38" s="54">
        <v>2022</v>
      </c>
      <c r="F38" s="66">
        <v>17</v>
      </c>
      <c r="G38" s="66">
        <f>SUM(F38*6)</f>
        <v>102</v>
      </c>
      <c r="H38" s="68"/>
      <c r="I38" s="69">
        <f t="shared" si="8"/>
        <v>0</v>
      </c>
    </row>
    <row r="39" spans="1:9">
      <c r="A39" s="71" t="s">
        <v>49</v>
      </c>
      <c r="B39" s="53" t="s">
        <v>50</v>
      </c>
      <c r="C39" s="53" t="s">
        <v>21</v>
      </c>
      <c r="D39" s="54" t="s">
        <v>23</v>
      </c>
      <c r="E39" s="54">
        <v>2023</v>
      </c>
      <c r="F39" s="66">
        <v>17</v>
      </c>
      <c r="G39" s="66">
        <f t="shared" ref="G39" si="9">SUM(F39*6)</f>
        <v>102</v>
      </c>
      <c r="H39" s="68"/>
      <c r="I39" s="69">
        <f t="shared" ref="I39" si="10">SUM(G39*H39)</f>
        <v>0</v>
      </c>
    </row>
    <row r="40" spans="1:9">
      <c r="A40" s="71" t="s">
        <v>49</v>
      </c>
      <c r="B40" s="53" t="s">
        <v>51</v>
      </c>
      <c r="C40" s="53" t="s">
        <v>21</v>
      </c>
      <c r="D40" s="54" t="s">
        <v>24</v>
      </c>
      <c r="E40" s="54">
        <v>2023</v>
      </c>
      <c r="F40" s="66">
        <v>16</v>
      </c>
      <c r="G40" s="66">
        <f t="shared" ref="G40" si="11">SUM(F40*6)</f>
        <v>96</v>
      </c>
      <c r="H40" s="68"/>
      <c r="I40" s="69">
        <f t="shared" si="8"/>
        <v>0</v>
      </c>
    </row>
    <row r="41" spans="1:9" s="5" customFormat="1" ht="22" thickBot="1">
      <c r="A41" s="59"/>
      <c r="B41" s="7"/>
      <c r="D41" s="13"/>
      <c r="E41" s="13"/>
      <c r="F41" s="67" t="s">
        <v>7</v>
      </c>
      <c r="G41" s="65"/>
      <c r="H41" s="76">
        <f>SUM(I37:I40)</f>
        <v>0</v>
      </c>
      <c r="I41" s="77"/>
    </row>
    <row r="42" spans="1:9" s="30" customFormat="1" ht="10" customHeight="1" thickBot="1">
      <c r="A42" s="60"/>
      <c r="B42" s="17"/>
      <c r="D42" s="31"/>
      <c r="E42" s="31"/>
      <c r="F42" s="32"/>
      <c r="G42" s="33"/>
      <c r="H42" s="37"/>
      <c r="I42" s="58"/>
    </row>
    <row r="43" spans="1:9" s="4" customFormat="1" ht="20" thickBot="1">
      <c r="A43" s="78" t="s">
        <v>52</v>
      </c>
      <c r="B43" s="79"/>
      <c r="C43" s="79"/>
      <c r="D43" s="79"/>
      <c r="E43" s="79"/>
      <c r="F43" s="80"/>
      <c r="G43" s="80"/>
      <c r="H43" s="80"/>
      <c r="I43" s="81"/>
    </row>
    <row r="44" spans="1:9">
      <c r="A44" s="70" t="s">
        <v>63</v>
      </c>
      <c r="B44" s="53" t="s">
        <v>53</v>
      </c>
      <c r="C44" s="53" t="s">
        <v>21</v>
      </c>
      <c r="D44" s="54" t="s">
        <v>24</v>
      </c>
      <c r="E44" s="74">
        <v>2023</v>
      </c>
      <c r="F44" s="66">
        <v>16.2</v>
      </c>
      <c r="G44" s="66">
        <f t="shared" ref="G44" si="12">SUM(F44*6)</f>
        <v>97.199999999999989</v>
      </c>
      <c r="H44" s="68"/>
      <c r="I44" s="69">
        <f t="shared" ref="I44" si="13">SUM(G44*H44)</f>
        <v>0</v>
      </c>
    </row>
    <row r="45" spans="1:9" s="5" customFormat="1" ht="22" thickBot="1">
      <c r="A45" s="59"/>
      <c r="B45" s="7"/>
      <c r="D45" s="13"/>
      <c r="E45" s="13"/>
      <c r="F45" s="67" t="s">
        <v>7</v>
      </c>
      <c r="G45" s="65"/>
      <c r="H45" s="76">
        <f>SUM(I41:I44)</f>
        <v>0</v>
      </c>
      <c r="I45" s="77"/>
    </row>
    <row r="46" spans="1:9" s="30" customFormat="1" ht="10" customHeight="1" thickBot="1">
      <c r="A46" s="60"/>
      <c r="B46" s="17"/>
      <c r="D46" s="31"/>
      <c r="E46" s="31"/>
      <c r="F46" s="32"/>
      <c r="G46" s="33"/>
      <c r="H46" s="37"/>
      <c r="I46" s="58"/>
    </row>
    <row r="47" spans="1:9" s="4" customFormat="1" ht="20" thickBot="1">
      <c r="A47" s="78" t="s">
        <v>54</v>
      </c>
      <c r="B47" s="79"/>
      <c r="C47" s="79"/>
      <c r="D47" s="79"/>
      <c r="E47" s="79"/>
      <c r="F47" s="80"/>
      <c r="G47" s="80"/>
      <c r="H47" s="80"/>
      <c r="I47" s="81"/>
    </row>
    <row r="48" spans="1:9">
      <c r="A48" s="73" t="s">
        <v>55</v>
      </c>
      <c r="B48" s="53" t="s">
        <v>56</v>
      </c>
      <c r="C48" s="53" t="s">
        <v>21</v>
      </c>
      <c r="D48" s="54" t="s">
        <v>23</v>
      </c>
      <c r="E48" s="54">
        <v>2024</v>
      </c>
      <c r="F48" s="66">
        <v>23</v>
      </c>
      <c r="G48" s="66">
        <f>SUM(F48*6)</f>
        <v>138</v>
      </c>
      <c r="H48" s="68"/>
      <c r="I48" s="69">
        <f t="shared" ref="I48:I49" si="14">SUM(G48*H48)</f>
        <v>0</v>
      </c>
    </row>
    <row r="49" spans="1:9">
      <c r="A49" s="71" t="s">
        <v>55</v>
      </c>
      <c r="B49" s="53" t="s">
        <v>57</v>
      </c>
      <c r="C49" s="53" t="s">
        <v>21</v>
      </c>
      <c r="D49" s="54" t="s">
        <v>23</v>
      </c>
      <c r="E49" s="54">
        <v>2022</v>
      </c>
      <c r="F49" s="66">
        <v>30</v>
      </c>
      <c r="G49" s="66">
        <f>SUM(F49*6)</f>
        <v>180</v>
      </c>
      <c r="H49" s="68"/>
      <c r="I49" s="69">
        <f t="shared" si="14"/>
        <v>0</v>
      </c>
    </row>
    <row r="50" spans="1:9">
      <c r="A50" s="71" t="s">
        <v>55</v>
      </c>
      <c r="B50" s="53" t="s">
        <v>56</v>
      </c>
      <c r="C50" s="53" t="s">
        <v>21</v>
      </c>
      <c r="D50" s="54" t="s">
        <v>24</v>
      </c>
      <c r="E50" s="54">
        <v>2022</v>
      </c>
      <c r="F50" s="66">
        <v>23</v>
      </c>
      <c r="G50" s="66">
        <f>SUM(F50*6)</f>
        <v>138</v>
      </c>
      <c r="H50" s="68"/>
      <c r="I50" s="69">
        <f t="shared" ref="I50" si="15">SUM(G50*H50)</f>
        <v>0</v>
      </c>
    </row>
    <row r="51" spans="1:9" s="5" customFormat="1" ht="22" thickBot="1">
      <c r="A51" s="59"/>
      <c r="B51" s="7"/>
      <c r="D51" s="13"/>
      <c r="E51" s="13"/>
      <c r="F51" s="67" t="s">
        <v>7</v>
      </c>
      <c r="G51" s="65"/>
      <c r="H51" s="76">
        <f>SUM(I48:I50)</f>
        <v>0</v>
      </c>
      <c r="I51" s="77"/>
    </row>
    <row r="52" spans="1:9" s="30" customFormat="1" ht="10" customHeight="1" thickBot="1">
      <c r="A52" s="60"/>
      <c r="B52" s="17"/>
      <c r="D52" s="31"/>
      <c r="E52" s="31"/>
      <c r="F52" s="32"/>
      <c r="G52" s="33"/>
      <c r="H52" s="37"/>
      <c r="I52" s="58"/>
    </row>
    <row r="53" spans="1:9" s="4" customFormat="1" ht="20" thickBot="1">
      <c r="A53" s="78" t="s">
        <v>58</v>
      </c>
      <c r="B53" s="79"/>
      <c r="C53" s="79"/>
      <c r="D53" s="79"/>
      <c r="E53" s="79"/>
      <c r="F53" s="80"/>
      <c r="G53" s="80"/>
      <c r="H53" s="80"/>
      <c r="I53" s="81"/>
    </row>
    <row r="54" spans="1:9">
      <c r="A54" s="73" t="s">
        <v>59</v>
      </c>
      <c r="B54" s="53" t="s">
        <v>60</v>
      </c>
      <c r="C54" s="53" t="s">
        <v>21</v>
      </c>
      <c r="D54" s="54" t="s">
        <v>24</v>
      </c>
      <c r="E54" s="74">
        <v>2022</v>
      </c>
      <c r="F54" s="66">
        <v>16.5</v>
      </c>
      <c r="G54" s="66">
        <f t="shared" ref="G54" si="16">SUM(F54*6)</f>
        <v>99</v>
      </c>
      <c r="H54" s="68"/>
      <c r="I54" s="69">
        <f t="shared" ref="I54" si="17">SUM(G54*H54)</f>
        <v>0</v>
      </c>
    </row>
    <row r="55" spans="1:9" s="5" customFormat="1" ht="22" thickBot="1">
      <c r="A55" s="59"/>
      <c r="B55" s="7"/>
      <c r="D55" s="13"/>
      <c r="E55" s="13"/>
      <c r="F55" s="67" t="s">
        <v>7</v>
      </c>
      <c r="G55" s="65"/>
      <c r="H55" s="76">
        <f>SUM(I51:I54)</f>
        <v>0</v>
      </c>
      <c r="I55" s="77"/>
    </row>
    <row r="56" spans="1:9" s="30" customFormat="1" ht="10" customHeight="1" thickBot="1">
      <c r="A56" s="61"/>
      <c r="B56" s="17"/>
      <c r="D56" s="31"/>
      <c r="E56" s="31"/>
      <c r="F56" s="32"/>
      <c r="G56" s="33"/>
      <c r="H56" s="37"/>
      <c r="I56" s="58"/>
    </row>
    <row r="57" spans="1:9" s="30" customFormat="1" ht="29" customHeight="1" thickBot="1">
      <c r="A57" s="62"/>
      <c r="B57" s="63"/>
      <c r="C57" s="63"/>
      <c r="D57" s="64"/>
      <c r="E57" s="64"/>
      <c r="F57" s="75" t="s">
        <v>8</v>
      </c>
      <c r="G57" s="26"/>
      <c r="H57" s="94">
        <f>SUM(H14+H20+H28+H34+H41+H45+H24+H51+I54)</f>
        <v>0</v>
      </c>
      <c r="I57" s="95"/>
    </row>
    <row r="58" spans="1:9" s="30" customFormat="1" ht="22" customHeight="1" thickBot="1">
      <c r="A58" s="34" t="s">
        <v>64</v>
      </c>
      <c r="B58" s="35"/>
      <c r="C58" s="36" t="s">
        <v>25</v>
      </c>
      <c r="D58" s="36"/>
      <c r="E58" s="36"/>
      <c r="F58" s="36"/>
      <c r="G58" s="17"/>
      <c r="H58" s="18"/>
      <c r="I58" s="18"/>
    </row>
    <row r="59" spans="1:9" s="4" customFormat="1" ht="19">
      <c r="A59" s="92"/>
      <c r="B59" s="92"/>
      <c r="C59" s="92"/>
      <c r="D59" s="92"/>
      <c r="E59" s="92"/>
      <c r="F59" s="92"/>
      <c r="G59" s="92"/>
      <c r="H59" s="92"/>
      <c r="I59" s="92"/>
    </row>
    <row r="60" spans="1:9" ht="22" customHeight="1">
      <c r="A60" s="82" t="s">
        <v>0</v>
      </c>
      <c r="B60" s="83"/>
    </row>
    <row r="61" spans="1:9">
      <c r="A61" s="93" t="s">
        <v>1</v>
      </c>
      <c r="B61" s="93"/>
      <c r="C61" s="93"/>
      <c r="D61" s="93"/>
      <c r="E61" s="93"/>
      <c r="F61" s="93"/>
      <c r="G61" s="93"/>
      <c r="H61" s="93"/>
      <c r="I61" s="93"/>
    </row>
    <row r="62" spans="1:9" s="5" customFormat="1" ht="21" customHeight="1">
      <c r="A62" s="108" t="s">
        <v>6</v>
      </c>
      <c r="B62" s="108"/>
      <c r="C62" s="108"/>
      <c r="D62" s="108"/>
      <c r="E62" s="108"/>
      <c r="F62" s="108"/>
      <c r="G62" s="108"/>
      <c r="H62" s="108"/>
      <c r="I62" s="108"/>
    </row>
    <row r="63" spans="1:9" s="30" customFormat="1" ht="15" customHeight="1">
      <c r="A63" s="93" t="s">
        <v>22</v>
      </c>
      <c r="B63" s="93"/>
      <c r="C63" s="93"/>
      <c r="D63" s="93"/>
      <c r="E63" s="93"/>
      <c r="F63" s="93"/>
      <c r="G63" s="93"/>
      <c r="H63" s="93"/>
      <c r="I63" s="93"/>
    </row>
    <row r="64" spans="1:9" s="5" customFormat="1" ht="12" customHeight="1">
      <c r="A64" s="107" t="s">
        <v>5</v>
      </c>
      <c r="B64" s="107"/>
      <c r="C64" s="107"/>
      <c r="D64" s="107"/>
      <c r="E64" s="107"/>
      <c r="F64" s="107"/>
      <c r="G64" s="107"/>
      <c r="H64" s="107"/>
      <c r="I64" s="107"/>
    </row>
    <row r="65" spans="1:13" s="5" customFormat="1" ht="15" customHeight="1">
      <c r="A65" s="106" t="s">
        <v>16</v>
      </c>
      <c r="B65" s="106"/>
      <c r="C65" s="106"/>
      <c r="D65" s="106"/>
      <c r="E65" s="106"/>
      <c r="F65" s="106"/>
      <c r="G65" s="106"/>
      <c r="H65" s="106"/>
      <c r="I65" s="106"/>
    </row>
    <row r="66" spans="1:13" ht="12" customHeight="1">
      <c r="A66" s="105"/>
      <c r="B66" s="105"/>
      <c r="C66" s="105"/>
      <c r="D66" s="105"/>
      <c r="E66" s="105"/>
      <c r="F66" s="105"/>
      <c r="G66" s="105"/>
      <c r="H66" s="105"/>
      <c r="I66" s="105"/>
    </row>
    <row r="67" spans="1:13" ht="22" customHeight="1">
      <c r="A67" s="82" t="s">
        <v>2</v>
      </c>
      <c r="B67" s="83"/>
      <c r="C67" s="2"/>
      <c r="D67" s="15"/>
      <c r="E67" s="14"/>
      <c r="F67" s="1"/>
      <c r="G67" s="1"/>
      <c r="H67" s="14"/>
      <c r="I67" s="11"/>
    </row>
    <row r="68" spans="1:13" s="29" customFormat="1" ht="14" customHeight="1">
      <c r="A68" s="23" t="s">
        <v>18</v>
      </c>
      <c r="B68" s="22"/>
      <c r="C68" s="23"/>
      <c r="D68" s="24"/>
      <c r="E68" s="24"/>
      <c r="F68" s="23"/>
      <c r="G68" s="23"/>
      <c r="H68" s="24"/>
      <c r="I68" s="25"/>
      <c r="J68" s="27"/>
    </row>
    <row r="69" spans="1:13" s="16" customFormat="1" ht="20.5" customHeight="1">
      <c r="A69" s="23" t="s">
        <v>19</v>
      </c>
      <c r="B69" s="22"/>
      <c r="C69" s="23"/>
      <c r="D69" s="24"/>
      <c r="E69" s="24"/>
      <c r="F69" s="23"/>
      <c r="G69" s="23"/>
      <c r="H69" s="24"/>
      <c r="I69" s="25"/>
      <c r="J69" s="23"/>
    </row>
    <row r="70" spans="1:13" s="16" customFormat="1" ht="16" customHeight="1">
      <c r="A70" s="2"/>
      <c r="B70" s="8"/>
      <c r="C70" s="2"/>
      <c r="D70" s="15"/>
      <c r="E70" s="14"/>
      <c r="F70" s="1"/>
      <c r="G70" s="1"/>
      <c r="H70" s="14"/>
      <c r="I70" s="10"/>
      <c r="J70" s="23"/>
    </row>
    <row r="71" spans="1:13" s="16" customFormat="1">
      <c r="A71" s="2"/>
      <c r="B71" s="8"/>
      <c r="C71" s="2"/>
      <c r="D71" s="15"/>
      <c r="E71" s="14"/>
      <c r="F71" s="1"/>
      <c r="G71" s="1"/>
      <c r="H71" s="14"/>
      <c r="I71" s="10"/>
      <c r="J71" s="23"/>
    </row>
    <row r="72" spans="1:13" s="16" customFormat="1" ht="28.25" customHeight="1">
      <c r="A72" s="1"/>
      <c r="B72" s="9"/>
      <c r="C72" s="1"/>
      <c r="D72" s="14"/>
      <c r="E72" s="14"/>
      <c r="F72" s="1"/>
      <c r="G72" s="1"/>
      <c r="H72" s="14"/>
      <c r="I72" s="10"/>
      <c r="J72" s="23"/>
    </row>
    <row r="73" spans="1:13" ht="6" customHeight="1"/>
    <row r="74" spans="1:13">
      <c r="J74" s="1"/>
      <c r="K74" s="1"/>
      <c r="L74" s="1"/>
      <c r="M74" s="1"/>
    </row>
    <row r="75" spans="1:13" s="16" customFormat="1">
      <c r="A75" s="3"/>
      <c r="B75" s="6"/>
      <c r="C75" s="3"/>
      <c r="D75" s="12"/>
      <c r="E75" s="12"/>
      <c r="F75" s="3"/>
      <c r="G75" s="3"/>
      <c r="H75" s="12"/>
      <c r="I75" s="10"/>
    </row>
    <row r="76" spans="1:13" s="16" customFormat="1">
      <c r="A76" s="3"/>
      <c r="B76" s="6"/>
      <c r="C76" s="3"/>
      <c r="D76" s="12"/>
      <c r="E76" s="12"/>
      <c r="F76" s="3"/>
      <c r="G76" s="3"/>
      <c r="H76" s="12"/>
      <c r="I76" s="10"/>
    </row>
  </sheetData>
  <sheetProtection algorithmName="SHA-512" hashValue="N9jNLI046STN0NGcgVubu3Ht9QUVSeN9sO6Q8f1Tzixq2/p1DeJHcfNvcFF+f5mWhBqPlIfff8hKCehjb5KDQg==" saltValue="WuHipAxLSOH7m17POXeLLQ==" spinCount="100000" sheet="1" objects="1" scenarios="1"/>
  <mergeCells count="37">
    <mergeCell ref="A64:I64"/>
    <mergeCell ref="A63:I63"/>
    <mergeCell ref="A62:I62"/>
    <mergeCell ref="A3:I3"/>
    <mergeCell ref="H20:I20"/>
    <mergeCell ref="A16:I16"/>
    <mergeCell ref="B9:F9"/>
    <mergeCell ref="A12:I12"/>
    <mergeCell ref="H14:I14"/>
    <mergeCell ref="A26:I26"/>
    <mergeCell ref="H28:I28"/>
    <mergeCell ref="A30:I30"/>
    <mergeCell ref="H34:I34"/>
    <mergeCell ref="A36:I36"/>
    <mergeCell ref="H41:I41"/>
    <mergeCell ref="A67:B67"/>
    <mergeCell ref="A1:I2"/>
    <mergeCell ref="A4:B4"/>
    <mergeCell ref="C4:F4"/>
    <mergeCell ref="H4:I4"/>
    <mergeCell ref="A59:I59"/>
    <mergeCell ref="A61:I61"/>
    <mergeCell ref="A60:B60"/>
    <mergeCell ref="H57:I57"/>
    <mergeCell ref="A6:F6"/>
    <mergeCell ref="B7:F7"/>
    <mergeCell ref="B8:F8"/>
    <mergeCell ref="A66:I66"/>
    <mergeCell ref="A22:I22"/>
    <mergeCell ref="H24:I24"/>
    <mergeCell ref="A65:I65"/>
    <mergeCell ref="H55:I55"/>
    <mergeCell ref="A43:I43"/>
    <mergeCell ref="H45:I45"/>
    <mergeCell ref="A47:I47"/>
    <mergeCell ref="H51:I51"/>
    <mergeCell ref="A53:I53"/>
  </mergeCells>
  <printOptions horizontalCentered="1"/>
  <pageMargins left="0.45866141700000002" right="0.45866141700000002" top="0.74803149606299202" bottom="0.74803149606299202" header="0.31496062992126" footer="0.31496062992126"/>
  <pageSetup paperSize="9" scale="65" orientation="portrait" r:id="rId1"/>
  <headerFooter>
    <oddHeader>&amp;C&amp;"-,Gras"&amp;14MC GOURMET&amp;"-,Normal"&amp;12
70 rue de Chazière 69004 Lyon
 &amp;14Tél:+33 (0)6 80 87 26 84 - e.mail : marieclaire@mcgourmet.shop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27 EME EDITION</vt:lpstr>
      <vt:lpstr>'27 EME EDITION'!Zone_d_impression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Utilisateur Microsoft Office</cp:lastModifiedBy>
  <cp:lastPrinted>2025-09-15T16:52:45Z</cp:lastPrinted>
  <dcterms:created xsi:type="dcterms:W3CDTF">2020-10-26T18:51:55Z</dcterms:created>
  <dcterms:modified xsi:type="dcterms:W3CDTF">2025-09-15T16:57:34Z</dcterms:modified>
</cp:coreProperties>
</file>